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0" yWindow="0" windowWidth="23970" windowHeight="8445"/>
  </bookViews>
  <sheets>
    <sheet name="PR9.4.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K4" i="1"/>
  <c r="AK5" i="1"/>
  <c r="AK6" i="1"/>
  <c r="AK7" i="1"/>
  <c r="AK8" i="1"/>
  <c r="AK9" i="1"/>
  <c r="AK10" i="1"/>
  <c r="AK11" i="1"/>
  <c r="AK12" i="1"/>
  <c r="AK3" i="1"/>
  <c r="AC5" i="1"/>
  <c r="AC6" i="1"/>
  <c r="AC7" i="1"/>
  <c r="AC8" i="1"/>
  <c r="AC9" i="1"/>
  <c r="AC10" i="1"/>
  <c r="AC11" i="1"/>
  <c r="AC12" i="1"/>
  <c r="W4" i="1"/>
  <c r="W5" i="1"/>
  <c r="W6" i="1"/>
  <c r="W7" i="1"/>
  <c r="W8" i="1"/>
  <c r="W9" i="1"/>
  <c r="W10" i="1"/>
  <c r="W11" i="1"/>
  <c r="W12" i="1"/>
  <c r="W3" i="1"/>
  <c r="T4" i="1"/>
  <c r="T5" i="1"/>
  <c r="T6" i="1"/>
  <c r="T7" i="1"/>
  <c r="T8" i="1"/>
  <c r="T9" i="1"/>
  <c r="T10" i="1"/>
  <c r="T11" i="1"/>
  <c r="T12" i="1"/>
  <c r="T3" i="1"/>
</calcChain>
</file>

<file path=xl/sharedStrings.xml><?xml version="1.0" encoding="utf-8"?>
<sst xmlns="http://schemas.openxmlformats.org/spreadsheetml/2006/main" count="73" uniqueCount="64">
  <si>
    <t>Subregion</t>
  </si>
  <si>
    <t>Cultivo de Café</t>
  </si>
  <si>
    <t>Pecuario</t>
  </si>
  <si>
    <t>Pesca</t>
  </si>
  <si>
    <t>Silvicultua</t>
  </si>
  <si>
    <t>Carbón</t>
  </si>
  <si>
    <t>Petróleo y Gas</t>
  </si>
  <si>
    <t>Minerales Metálicos</t>
  </si>
  <si>
    <t>Minerales No Metálicos</t>
  </si>
  <si>
    <t>Energía</t>
  </si>
  <si>
    <t>Gas</t>
  </si>
  <si>
    <t>Agua</t>
  </si>
  <si>
    <t xml:space="preserve">Eliminación de desperdicios </t>
  </si>
  <si>
    <t>Edificaciones</t>
  </si>
  <si>
    <t>Obras Civiles</t>
  </si>
  <si>
    <t>Intermediación Financiera</t>
  </si>
  <si>
    <t>Actividades Inmoviliarias</t>
  </si>
  <si>
    <t>Servicios a las Empresas</t>
  </si>
  <si>
    <t>Administración Pública</t>
  </si>
  <si>
    <t>Educación de Mercado</t>
  </si>
  <si>
    <t>Educación No Mercado</t>
  </si>
  <si>
    <t>Servicios Sociales y Salud</t>
  </si>
  <si>
    <t>Actividades de Espacimiento</t>
  </si>
  <si>
    <t>Actividades de asociaciones n.c.p.</t>
  </si>
  <si>
    <t>Sector Servicios Domesticos</t>
  </si>
  <si>
    <t>Derechos e Impuestos</t>
  </si>
  <si>
    <t>Participación  PIB  por subregiones</t>
  </si>
  <si>
    <t>Bajo Cauca</t>
  </si>
  <si>
    <t>Magdalena Medio</t>
  </si>
  <si>
    <t>Nordeste</t>
  </si>
  <si>
    <t>Norte</t>
  </si>
  <si>
    <t>Occidente</t>
  </si>
  <si>
    <t>Oriente</t>
  </si>
  <si>
    <t>Suroeste</t>
  </si>
  <si>
    <t>Urabá</t>
  </si>
  <si>
    <t>Valle de Aburra</t>
  </si>
  <si>
    <t>Total Departamento</t>
  </si>
  <si>
    <t>Agricultura, ganadería, casa, silvicultura y pesca</t>
  </si>
  <si>
    <t>Expltación de minas y canteras</t>
  </si>
  <si>
    <t>Industria manufacturera</t>
  </si>
  <si>
    <t>Construcción</t>
  </si>
  <si>
    <t>Comercio,reparaciones, restaurante y hoteles</t>
  </si>
  <si>
    <t>Transporte,almacenamiento y comunicaciones</t>
  </si>
  <si>
    <t>Establecimientos financieros, actividades inmobiliarias y servicios a las empresas</t>
  </si>
  <si>
    <t>Actividades de servicios sociales, comunales y personales</t>
  </si>
  <si>
    <t>Otros Cultivos agricola</t>
  </si>
  <si>
    <t>Producto Interno Bruto (PIB)</t>
  </si>
  <si>
    <t>Total Valor Agrgado</t>
  </si>
  <si>
    <t>Electricidad, gas, agua y Eliminación de despperdicios</t>
  </si>
  <si>
    <t>9.4.6 Valor Agregado por Grandes Ramas de la Economía Antioqueña y PIB para las Subregiones de Antioquia (Cifras a Precios Corrientes - Miles de Millones de pesos), año 2015</t>
  </si>
  <si>
    <t>Código Departamento</t>
  </si>
  <si>
    <t>05</t>
  </si>
  <si>
    <t>Código Subregión</t>
  </si>
  <si>
    <t>SR01</t>
  </si>
  <si>
    <t>SR02</t>
  </si>
  <si>
    <t>SR03</t>
  </si>
  <si>
    <t>SR09</t>
  </si>
  <si>
    <t>SR08</t>
  </si>
  <si>
    <t>SR04</t>
  </si>
  <si>
    <t>SR05</t>
  </si>
  <si>
    <t>SR06</t>
  </si>
  <si>
    <t>SR07</t>
  </si>
  <si>
    <t>Fuente:</t>
  </si>
  <si>
    <t>Calculos Realizados en la Dirección de Sistema de Indicadores Departamento Administrativo de Planeación Gobernación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</si>
</sst>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Book Antiqua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2" fontId="3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9" fontId="3" fillId="0" borderId="0" xfId="1" applyFont="1" applyBorder="1"/>
    <xf numFmtId="2" fontId="7" fillId="2" borderId="1" xfId="0" applyNumberFormat="1" applyFont="1" applyFill="1" applyBorder="1"/>
    <xf numFmtId="4" fontId="3" fillId="2" borderId="1" xfId="0" applyNumberFormat="1" applyFont="1" applyFill="1" applyBorder="1"/>
    <xf numFmtId="3" fontId="3" fillId="2" borderId="1" xfId="0" applyNumberFormat="1" applyFont="1" applyFill="1" applyBorder="1"/>
    <xf numFmtId="0" fontId="8" fillId="0" borderId="0" xfId="0" applyFont="1"/>
    <xf numFmtId="3" fontId="3" fillId="2" borderId="0" xfId="0" applyNumberFormat="1" applyFont="1" applyFill="1" applyBorder="1"/>
    <xf numFmtId="4" fontId="3" fillId="2" borderId="0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9" fontId="3" fillId="2" borderId="1" xfId="1" applyFont="1" applyFill="1" applyBorder="1"/>
    <xf numFmtId="0" fontId="7" fillId="0" borderId="1" xfId="0" quotePrefix="1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workbookViewId="0">
      <selection activeCell="E1" sqref="E1"/>
    </sheetView>
  </sheetViews>
  <sheetFormatPr baseColWidth="10" defaultColWidth="16.28515625" defaultRowHeight="13.5" x14ac:dyDescent="0.25"/>
  <cols>
    <col min="1" max="2" width="16.28515625" style="1"/>
    <col min="3" max="3" width="20.85546875" style="1" customWidth="1"/>
    <col min="4" max="4" width="9.7109375" style="1" customWidth="1"/>
    <col min="5" max="5" width="13.85546875" style="1" customWidth="1"/>
    <col min="6" max="6" width="10.28515625" style="1" customWidth="1"/>
    <col min="7" max="7" width="9.42578125" style="1" customWidth="1"/>
    <col min="8" max="8" width="10.7109375" style="1" customWidth="1"/>
    <col min="9" max="9" width="19.7109375" style="1" customWidth="1"/>
    <col min="10" max="10" width="10" style="1" customWidth="1"/>
    <col min="11" max="11" width="11.140625" style="1" customWidth="1"/>
    <col min="12" max="12" width="11.42578125" style="1" customWidth="1"/>
    <col min="13" max="13" width="10.5703125" style="1" customWidth="1"/>
    <col min="14" max="14" width="14.140625" style="1" customWidth="1"/>
    <col min="15" max="19" width="16.28515625" style="1"/>
    <col min="20" max="20" width="22.85546875" style="1" customWidth="1"/>
    <col min="21" max="23" width="16.28515625" style="1"/>
    <col min="24" max="24" width="23" style="1" customWidth="1"/>
    <col min="25" max="25" width="20.5703125" style="1" customWidth="1"/>
    <col min="26" max="28" width="16.28515625" style="1"/>
    <col min="29" max="29" width="28.42578125" style="1" customWidth="1"/>
    <col min="30" max="34" width="16.28515625" style="1"/>
    <col min="35" max="35" width="16.42578125" style="1" customWidth="1"/>
    <col min="36" max="36" width="21.42578125" style="1" customWidth="1"/>
    <col min="37" max="37" width="24.5703125" style="1" customWidth="1"/>
    <col min="38" max="38" width="18.7109375" style="1" customWidth="1"/>
    <col min="39" max="39" width="11.7109375" style="1" customWidth="1"/>
    <col min="40" max="40" width="12.28515625" style="1" customWidth="1"/>
    <col min="41" max="41" width="17.140625" style="1" customWidth="1"/>
    <col min="42" max="16384" width="16.28515625" style="1"/>
  </cols>
  <sheetData>
    <row r="1" spans="1:41" ht="44.25" customHeight="1" x14ac:dyDescent="0.3">
      <c r="C1" s="3" t="s">
        <v>49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41" ht="43.5" customHeight="1" x14ac:dyDescent="0.25">
      <c r="A2" s="27" t="s">
        <v>50</v>
      </c>
      <c r="B2" s="28" t="s">
        <v>52</v>
      </c>
      <c r="C2" s="15" t="s">
        <v>0</v>
      </c>
      <c r="D2" s="15" t="s">
        <v>1</v>
      </c>
      <c r="E2" s="15" t="s">
        <v>45</v>
      </c>
      <c r="F2" s="15" t="s">
        <v>2</v>
      </c>
      <c r="G2" s="15" t="s">
        <v>3</v>
      </c>
      <c r="H2" s="15" t="s">
        <v>4</v>
      </c>
      <c r="I2" s="22" t="s">
        <v>37</v>
      </c>
      <c r="J2" s="15" t="s">
        <v>5</v>
      </c>
      <c r="K2" s="15" t="s">
        <v>6</v>
      </c>
      <c r="L2" s="15" t="s">
        <v>7</v>
      </c>
      <c r="M2" s="15" t="s">
        <v>8</v>
      </c>
      <c r="N2" s="17" t="s">
        <v>38</v>
      </c>
      <c r="O2" s="14" t="s">
        <v>39</v>
      </c>
      <c r="P2" s="15" t="s">
        <v>9</v>
      </c>
      <c r="Q2" s="15" t="s">
        <v>10</v>
      </c>
      <c r="R2" s="15" t="s">
        <v>11</v>
      </c>
      <c r="S2" s="15" t="s">
        <v>12</v>
      </c>
      <c r="T2" s="21" t="s">
        <v>48</v>
      </c>
      <c r="U2" s="15" t="s">
        <v>13</v>
      </c>
      <c r="V2" s="15" t="s">
        <v>14</v>
      </c>
      <c r="W2" s="20" t="s">
        <v>40</v>
      </c>
      <c r="X2" s="21" t="s">
        <v>41</v>
      </c>
      <c r="Y2" s="19" t="s">
        <v>42</v>
      </c>
      <c r="Z2" s="15" t="s">
        <v>15</v>
      </c>
      <c r="AA2" s="15" t="s">
        <v>16</v>
      </c>
      <c r="AB2" s="15" t="s">
        <v>17</v>
      </c>
      <c r="AC2" s="18" t="s">
        <v>43</v>
      </c>
      <c r="AD2" s="15" t="s">
        <v>18</v>
      </c>
      <c r="AE2" s="15" t="s">
        <v>19</v>
      </c>
      <c r="AF2" s="15" t="s">
        <v>20</v>
      </c>
      <c r="AG2" s="15" t="s">
        <v>21</v>
      </c>
      <c r="AH2" s="15" t="s">
        <v>22</v>
      </c>
      <c r="AI2" s="15" t="s">
        <v>23</v>
      </c>
      <c r="AJ2" s="15" t="s">
        <v>24</v>
      </c>
      <c r="AK2" s="17" t="s">
        <v>44</v>
      </c>
      <c r="AL2" s="16" t="s">
        <v>47</v>
      </c>
      <c r="AM2" s="16" t="s">
        <v>25</v>
      </c>
      <c r="AN2" s="16" t="s">
        <v>46</v>
      </c>
      <c r="AO2" s="16" t="s">
        <v>26</v>
      </c>
    </row>
    <row r="3" spans="1:41" x14ac:dyDescent="0.25">
      <c r="A3" s="24" t="s">
        <v>51</v>
      </c>
      <c r="B3" s="25" t="s">
        <v>54</v>
      </c>
      <c r="C3" s="4" t="s">
        <v>27</v>
      </c>
      <c r="D3" s="5">
        <v>3.399804491836441E-2</v>
      </c>
      <c r="E3" s="5">
        <v>151.66136880743295</v>
      </c>
      <c r="F3" s="5">
        <v>81.301539307869319</v>
      </c>
      <c r="G3" s="5">
        <v>1.170430111168002</v>
      </c>
      <c r="H3" s="5">
        <v>0</v>
      </c>
      <c r="I3" s="12">
        <v>234.16733627138865</v>
      </c>
      <c r="J3" s="5">
        <v>0</v>
      </c>
      <c r="K3" s="5">
        <v>0</v>
      </c>
      <c r="L3" s="5">
        <v>576.77299312397736</v>
      </c>
      <c r="M3" s="5">
        <v>0</v>
      </c>
      <c r="N3" s="12">
        <v>576.77299312397736</v>
      </c>
      <c r="O3" s="13">
        <v>504.76736098054641</v>
      </c>
      <c r="P3" s="5">
        <v>66.487115617279713</v>
      </c>
      <c r="Q3" s="5">
        <v>4.5886171882530613</v>
      </c>
      <c r="R3" s="5">
        <v>19.730561619546894</v>
      </c>
      <c r="S3" s="5">
        <v>10.079295733237338</v>
      </c>
      <c r="T3" s="12">
        <f>P3+Q3+R3+S3</f>
        <v>100.885590158317</v>
      </c>
      <c r="U3" s="5">
        <v>235.50333533660006</v>
      </c>
      <c r="V3" s="5">
        <v>207.82109300498274</v>
      </c>
      <c r="W3" s="12">
        <f>U3+V3</f>
        <v>443.3244283415828</v>
      </c>
      <c r="X3" s="12">
        <v>594.30833299191022</v>
      </c>
      <c r="Y3" s="12">
        <v>233.86752494195269</v>
      </c>
      <c r="Z3" s="5">
        <v>28.79726341598569</v>
      </c>
      <c r="AA3" s="5">
        <v>157.85935935323928</v>
      </c>
      <c r="AB3" s="5">
        <v>286.08776893411073</v>
      </c>
      <c r="AC3" s="12">
        <f>Z3+AA3+AB3</f>
        <v>472.74439170333574</v>
      </c>
      <c r="AD3" s="5">
        <v>59.106157604021853</v>
      </c>
      <c r="AE3" s="5">
        <v>15.536601460873783</v>
      </c>
      <c r="AF3" s="5">
        <v>105.77246403515295</v>
      </c>
      <c r="AG3" s="5">
        <v>124.73844302080784</v>
      </c>
      <c r="AH3" s="5">
        <v>68.708014762017683</v>
      </c>
      <c r="AI3" s="5">
        <v>3.2746020203721677</v>
      </c>
      <c r="AJ3" s="5">
        <v>13.189951405874494</v>
      </c>
      <c r="AK3" s="12">
        <f>AD3+AE3+AF3+AG3+AH3+AI3+AJ3</f>
        <v>390.32623430912076</v>
      </c>
      <c r="AL3" s="6">
        <v>3551.1641928221316</v>
      </c>
      <c r="AM3" s="6">
        <v>331.9505425677595</v>
      </c>
      <c r="AN3" s="6">
        <v>3883.1147353898909</v>
      </c>
      <c r="AO3" s="7">
        <v>3.5238911100611406E-2</v>
      </c>
    </row>
    <row r="4" spans="1:41" x14ac:dyDescent="0.25">
      <c r="A4" s="24" t="s">
        <v>51</v>
      </c>
      <c r="B4" s="25" t="s">
        <v>55</v>
      </c>
      <c r="C4" s="4" t="s">
        <v>28</v>
      </c>
      <c r="D4" s="5">
        <v>1.0378847601467358</v>
      </c>
      <c r="E4" s="5">
        <v>35.5750554459621</v>
      </c>
      <c r="F4" s="5">
        <v>45.119986618757686</v>
      </c>
      <c r="G4" s="5">
        <v>0.73800124833113134</v>
      </c>
      <c r="H4" s="5">
        <v>0</v>
      </c>
      <c r="I4" s="12">
        <v>82.470928073197655</v>
      </c>
      <c r="J4" s="5">
        <v>0</v>
      </c>
      <c r="K4" s="5">
        <v>843</v>
      </c>
      <c r="L4" s="5">
        <v>12.966241520227189</v>
      </c>
      <c r="M4" s="5">
        <v>3.5096095923203716</v>
      </c>
      <c r="N4" s="12">
        <v>859.4758511125475</v>
      </c>
      <c r="O4" s="13">
        <v>232.67420125588558</v>
      </c>
      <c r="P4" s="5">
        <v>102.94741615804465</v>
      </c>
      <c r="Q4" s="5">
        <v>2.8235976653725889</v>
      </c>
      <c r="R4" s="5">
        <v>3.0239081109727453</v>
      </c>
      <c r="S4" s="5">
        <v>3.1328390431408328</v>
      </c>
      <c r="T4" s="12">
        <f t="shared" ref="T4:T12" si="0">P4+Q4+R4+S4</f>
        <v>111.92776097753081</v>
      </c>
      <c r="U4" s="5">
        <v>174.73549903198708</v>
      </c>
      <c r="V4" s="5">
        <v>260.86344891357157</v>
      </c>
      <c r="W4" s="12">
        <f t="shared" ref="W4:W12" si="1">U4+V4</f>
        <v>435.59894794555862</v>
      </c>
      <c r="X4" s="12">
        <v>313.44017935117938</v>
      </c>
      <c r="Y4" s="12">
        <v>91.475399084979983</v>
      </c>
      <c r="Z4" s="5">
        <v>18.690574407982673</v>
      </c>
      <c r="AA4" s="5">
        <v>87.128745814587347</v>
      </c>
      <c r="AB4" s="5">
        <v>155.41578219586196</v>
      </c>
      <c r="AC4" s="12">
        <f t="shared" ref="AC4:AC12" si="2">Z4+AA4+AB4</f>
        <v>261.23510241843201</v>
      </c>
      <c r="AD4" s="5">
        <v>24.455396985263668</v>
      </c>
      <c r="AE4" s="5">
        <v>2.3079200860930351</v>
      </c>
      <c r="AF4" s="5">
        <v>49.518925652576272</v>
      </c>
      <c r="AG4" s="5">
        <v>42.926694629278927</v>
      </c>
      <c r="AH4" s="5">
        <v>26.531519373560609</v>
      </c>
      <c r="AI4" s="5">
        <v>3.72356974655581</v>
      </c>
      <c r="AJ4" s="5">
        <v>10.545008418265311</v>
      </c>
      <c r="AK4" s="12">
        <f t="shared" ref="AK4:AK12" si="3">AD4+AE4+AF4+AG4+AH4+AI4+AJ4</f>
        <v>160.00903489159361</v>
      </c>
      <c r="AL4" s="6">
        <v>2548.3074051109052</v>
      </c>
      <c r="AM4" s="6">
        <v>238.20695969671652</v>
      </c>
      <c r="AN4" s="6">
        <v>2786.5143648076214</v>
      </c>
      <c r="AO4" s="7">
        <v>2.5287363025129135E-2</v>
      </c>
    </row>
    <row r="5" spans="1:41" x14ac:dyDescent="0.25">
      <c r="A5" s="24" t="s">
        <v>51</v>
      </c>
      <c r="B5" s="25" t="s">
        <v>58</v>
      </c>
      <c r="C5" s="4" t="s">
        <v>29</v>
      </c>
      <c r="D5" s="5">
        <v>38.711968285309304</v>
      </c>
      <c r="E5" s="5">
        <v>182.0859422319798</v>
      </c>
      <c r="F5" s="5">
        <v>95.062710764306956</v>
      </c>
      <c r="G5" s="5">
        <v>0.76156332948403072</v>
      </c>
      <c r="H5" s="5">
        <v>0</v>
      </c>
      <c r="I5" s="12">
        <v>316.62218461108012</v>
      </c>
      <c r="J5" s="5">
        <v>0</v>
      </c>
      <c r="K5" s="5">
        <v>0</v>
      </c>
      <c r="L5" s="5">
        <v>388.26733402511377</v>
      </c>
      <c r="M5" s="5">
        <v>0</v>
      </c>
      <c r="N5" s="12">
        <v>388.26733402511377</v>
      </c>
      <c r="O5" s="13">
        <v>152.8321253671304</v>
      </c>
      <c r="P5" s="5">
        <v>437.92028850113365</v>
      </c>
      <c r="Q5" s="5">
        <v>1.5763768435253716</v>
      </c>
      <c r="R5" s="5">
        <v>5.5512273362078126</v>
      </c>
      <c r="S5" s="5">
        <v>5.3162393162737525</v>
      </c>
      <c r="T5" s="12">
        <f t="shared" si="0"/>
        <v>450.36413199714065</v>
      </c>
      <c r="U5" s="5">
        <v>167.23230788210935</v>
      </c>
      <c r="V5" s="5">
        <v>156.30151428303469</v>
      </c>
      <c r="W5" s="12">
        <f t="shared" si="1"/>
        <v>323.53382216514404</v>
      </c>
      <c r="X5" s="12">
        <v>294.42573523274569</v>
      </c>
      <c r="Y5" s="12">
        <v>109.46019993367625</v>
      </c>
      <c r="Z5" s="5">
        <v>15.641000663264686</v>
      </c>
      <c r="AA5" s="5">
        <v>170.4893077319083</v>
      </c>
      <c r="AB5" s="5">
        <v>174.44768165863911</v>
      </c>
      <c r="AC5" s="12">
        <f t="shared" si="2"/>
        <v>360.57799005381207</v>
      </c>
      <c r="AD5" s="5">
        <v>55.387792488751096</v>
      </c>
      <c r="AE5" s="5">
        <v>1.8390027507973754</v>
      </c>
      <c r="AF5" s="5">
        <v>91.181141199140768</v>
      </c>
      <c r="AG5" s="5">
        <v>79.360633796837476</v>
      </c>
      <c r="AH5" s="5">
        <v>42.788732987738015</v>
      </c>
      <c r="AI5" s="5">
        <v>4.5380604021987114</v>
      </c>
      <c r="AJ5" s="5">
        <v>12.761458393743146</v>
      </c>
      <c r="AK5" s="12">
        <f t="shared" si="3"/>
        <v>287.85682201920662</v>
      </c>
      <c r="AL5" s="6">
        <v>2683.9403454050494</v>
      </c>
      <c r="AM5" s="6">
        <v>250.8854576979372</v>
      </c>
      <c r="AN5" s="6">
        <v>2934.8258031029864</v>
      </c>
      <c r="AO5" s="7">
        <v>2.6633275764112216E-2</v>
      </c>
    </row>
    <row r="6" spans="1:41" x14ac:dyDescent="0.25">
      <c r="A6" s="24" t="s">
        <v>51</v>
      </c>
      <c r="B6" s="25" t="s">
        <v>59</v>
      </c>
      <c r="C6" s="4" t="s">
        <v>30</v>
      </c>
      <c r="D6" s="5">
        <v>62.168163864625534</v>
      </c>
      <c r="E6" s="5">
        <v>257.55918927218562</v>
      </c>
      <c r="F6" s="5">
        <v>662.23429630352496</v>
      </c>
      <c r="G6" s="5">
        <v>1.2321663821545428</v>
      </c>
      <c r="H6" s="5">
        <v>0</v>
      </c>
      <c r="I6" s="12">
        <v>983.19381582249059</v>
      </c>
      <c r="J6" s="5">
        <v>0</v>
      </c>
      <c r="K6" s="5">
        <v>0</v>
      </c>
      <c r="L6" s="5">
        <v>3.9985417532212777</v>
      </c>
      <c r="M6" s="5">
        <v>0</v>
      </c>
      <c r="N6" s="12">
        <v>3.9985417532212777</v>
      </c>
      <c r="O6" s="13">
        <v>325.83844543003823</v>
      </c>
      <c r="P6" s="5">
        <v>303.44293787601288</v>
      </c>
      <c r="Q6" s="5">
        <v>3.5193417107504938</v>
      </c>
      <c r="R6" s="5">
        <v>7.9288575207362033</v>
      </c>
      <c r="S6" s="5">
        <v>11.606107464967197</v>
      </c>
      <c r="T6" s="12">
        <f t="shared" si="0"/>
        <v>326.49724457246674</v>
      </c>
      <c r="U6" s="5">
        <v>369.79197574065392</v>
      </c>
      <c r="V6" s="5">
        <v>252.85234022319332</v>
      </c>
      <c r="W6" s="12">
        <f t="shared" si="1"/>
        <v>622.64431596384725</v>
      </c>
      <c r="X6" s="12">
        <v>388.79318301088369</v>
      </c>
      <c r="Y6" s="12">
        <v>173.16317847436804</v>
      </c>
      <c r="Z6" s="5">
        <v>43.62447856157106</v>
      </c>
      <c r="AA6" s="5">
        <v>225.32361375908766</v>
      </c>
      <c r="AB6" s="5">
        <v>250.5258681476906</v>
      </c>
      <c r="AC6" s="12">
        <f t="shared" si="2"/>
        <v>519.47396046834933</v>
      </c>
      <c r="AD6" s="5">
        <v>74.047938697728739</v>
      </c>
      <c r="AE6" s="5">
        <v>57.638890125770196</v>
      </c>
      <c r="AF6" s="5">
        <v>111.5781434606517</v>
      </c>
      <c r="AG6" s="5">
        <v>105.93425681773256</v>
      </c>
      <c r="AH6" s="5">
        <v>59.424666825374722</v>
      </c>
      <c r="AI6" s="5">
        <v>12.738004936541573</v>
      </c>
      <c r="AJ6" s="5">
        <v>17.088996691454732</v>
      </c>
      <c r="AK6" s="12">
        <f t="shared" si="3"/>
        <v>438.45089755525424</v>
      </c>
      <c r="AL6" s="6">
        <v>3782.0535830509198</v>
      </c>
      <c r="AM6" s="6">
        <v>353.53328394437722</v>
      </c>
      <c r="AN6" s="6">
        <v>4135.586866995297</v>
      </c>
      <c r="AO6" s="7">
        <v>3.7530072605560204E-2</v>
      </c>
    </row>
    <row r="7" spans="1:41" x14ac:dyDescent="0.25">
      <c r="A7" s="24" t="s">
        <v>51</v>
      </c>
      <c r="B7" s="25" t="s">
        <v>60</v>
      </c>
      <c r="C7" s="4" t="s">
        <v>31</v>
      </c>
      <c r="D7" s="5">
        <v>153.04611841908439</v>
      </c>
      <c r="E7" s="5">
        <v>149.44047980559884</v>
      </c>
      <c r="F7" s="5">
        <v>138.09807631974982</v>
      </c>
      <c r="G7" s="5">
        <v>0.11227484445329911</v>
      </c>
      <c r="H7" s="5">
        <v>0</v>
      </c>
      <c r="I7" s="12">
        <v>440.69694938888631</v>
      </c>
      <c r="J7" s="5">
        <v>0</v>
      </c>
      <c r="K7" s="5">
        <v>0</v>
      </c>
      <c r="L7" s="5">
        <v>15.589889979401741</v>
      </c>
      <c r="M7" s="5">
        <v>12.255801696500408</v>
      </c>
      <c r="N7" s="12">
        <v>27.845691675902149</v>
      </c>
      <c r="O7" s="13">
        <v>48.040486689760961</v>
      </c>
      <c r="P7" s="5">
        <v>40.573801568721819</v>
      </c>
      <c r="Q7" s="5">
        <v>1.8881104319502438</v>
      </c>
      <c r="R7" s="5">
        <v>7.5131717850246114</v>
      </c>
      <c r="S7" s="5">
        <v>7.2488835166136871</v>
      </c>
      <c r="T7" s="12">
        <f t="shared" si="0"/>
        <v>57.223967302310363</v>
      </c>
      <c r="U7" s="5">
        <v>175.48773275942338</v>
      </c>
      <c r="V7" s="5">
        <v>90.120921232556412</v>
      </c>
      <c r="W7" s="12">
        <f t="shared" si="1"/>
        <v>265.60865399197979</v>
      </c>
      <c r="X7" s="12">
        <v>203.16011978441742</v>
      </c>
      <c r="Y7" s="12">
        <v>123.04823783682511</v>
      </c>
      <c r="Z7" s="5">
        <v>18.531664645208032</v>
      </c>
      <c r="AA7" s="5">
        <v>211.78192905421776</v>
      </c>
      <c r="AB7" s="5">
        <v>123.23417457125618</v>
      </c>
      <c r="AC7" s="12">
        <f t="shared" si="2"/>
        <v>353.54776827068196</v>
      </c>
      <c r="AD7" s="5">
        <v>98.811631357836305</v>
      </c>
      <c r="AE7" s="5">
        <v>2.8597465600843468</v>
      </c>
      <c r="AF7" s="5">
        <v>131.20964469119383</v>
      </c>
      <c r="AG7" s="5">
        <v>88.090066829032367</v>
      </c>
      <c r="AH7" s="5">
        <v>45.860243461462993</v>
      </c>
      <c r="AI7" s="5">
        <v>11.144493108548216</v>
      </c>
      <c r="AJ7" s="5">
        <v>16.869636020051509</v>
      </c>
      <c r="AK7" s="12">
        <f t="shared" si="3"/>
        <v>394.84546202820957</v>
      </c>
      <c r="AL7" s="6">
        <v>1914.0173369689735</v>
      </c>
      <c r="AM7" s="6">
        <v>178.91571861846953</v>
      </c>
      <c r="AN7" s="6">
        <v>2092.9330555874431</v>
      </c>
      <c r="AO7" s="7">
        <v>1.8993176074147505E-2</v>
      </c>
    </row>
    <row r="8" spans="1:41" x14ac:dyDescent="0.25">
      <c r="A8" s="24" t="s">
        <v>51</v>
      </c>
      <c r="B8" s="25" t="s">
        <v>61</v>
      </c>
      <c r="C8" s="4" t="s">
        <v>32</v>
      </c>
      <c r="D8" s="5">
        <v>87.720386132665766</v>
      </c>
      <c r="E8" s="5">
        <v>747.55747073193925</v>
      </c>
      <c r="F8" s="5">
        <v>256.83297099121285</v>
      </c>
      <c r="G8" s="5">
        <v>26.475144934396383</v>
      </c>
      <c r="H8" s="5">
        <v>0</v>
      </c>
      <c r="I8" s="12">
        <v>1118.5859727902143</v>
      </c>
      <c r="J8" s="5">
        <v>0</v>
      </c>
      <c r="K8" s="5">
        <v>0</v>
      </c>
      <c r="L8" s="5">
        <v>77.07854735810227</v>
      </c>
      <c r="M8" s="5">
        <v>46.400083689194403</v>
      </c>
      <c r="N8" s="12">
        <v>123.47863104729667</v>
      </c>
      <c r="O8" s="13">
        <v>1022.0798932264712</v>
      </c>
      <c r="P8" s="5">
        <v>1683.0348257395792</v>
      </c>
      <c r="Q8" s="5">
        <v>17.941238019279293</v>
      </c>
      <c r="R8" s="5">
        <v>36.564277446346473</v>
      </c>
      <c r="S8" s="5">
        <v>37.736104277031274</v>
      </c>
      <c r="T8" s="12">
        <f t="shared" si="0"/>
        <v>1775.2764454822363</v>
      </c>
      <c r="U8" s="5">
        <v>657.32176830736285</v>
      </c>
      <c r="V8" s="5">
        <v>215.95038580996297</v>
      </c>
      <c r="W8" s="12">
        <f t="shared" si="1"/>
        <v>873.27215411732584</v>
      </c>
      <c r="X8" s="12">
        <v>1455.0941977305383</v>
      </c>
      <c r="Y8" s="12">
        <v>570.96703179053441</v>
      </c>
      <c r="Z8" s="5">
        <v>165.92445638528693</v>
      </c>
      <c r="AA8" s="5">
        <v>764.9505092220129</v>
      </c>
      <c r="AB8" s="5">
        <v>707.3523203376476</v>
      </c>
      <c r="AC8" s="12">
        <f t="shared" si="2"/>
        <v>1638.2272859449474</v>
      </c>
      <c r="AD8" s="5">
        <v>226.00538613807129</v>
      </c>
      <c r="AE8" s="5">
        <v>134.04894230754789</v>
      </c>
      <c r="AF8" s="5">
        <v>233.087478606887</v>
      </c>
      <c r="AG8" s="5">
        <v>259.05081278507555</v>
      </c>
      <c r="AH8" s="5">
        <v>133.58478471954291</v>
      </c>
      <c r="AI8" s="5">
        <v>38.835951511605458</v>
      </c>
      <c r="AJ8" s="5">
        <v>68.790397272547594</v>
      </c>
      <c r="AK8" s="12">
        <f t="shared" si="3"/>
        <v>1093.4037533412775</v>
      </c>
      <c r="AL8" s="6">
        <v>9670.3853654708437</v>
      </c>
      <c r="AM8" s="6">
        <v>903.95416674786031</v>
      </c>
      <c r="AN8" s="6">
        <v>10574.339532218703</v>
      </c>
      <c r="AO8" s="7">
        <v>9.5961164198286625E-2</v>
      </c>
    </row>
    <row r="9" spans="1:41" x14ac:dyDescent="0.25">
      <c r="A9" s="24" t="s">
        <v>51</v>
      </c>
      <c r="B9" s="25" t="s">
        <v>57</v>
      </c>
      <c r="C9" s="4" t="s">
        <v>33</v>
      </c>
      <c r="D9" s="5">
        <v>514.93249955327417</v>
      </c>
      <c r="E9" s="5">
        <v>443.99341686531216</v>
      </c>
      <c r="F9" s="5">
        <v>235.76709279041705</v>
      </c>
      <c r="G9" s="5">
        <v>0.72049046609484768</v>
      </c>
      <c r="H9" s="5">
        <v>0</v>
      </c>
      <c r="I9" s="12">
        <v>1195.4134996750981</v>
      </c>
      <c r="J9" s="5">
        <v>11.999999999999998</v>
      </c>
      <c r="K9" s="5">
        <v>0</v>
      </c>
      <c r="L9" s="5">
        <v>6.6637382719482865</v>
      </c>
      <c r="M9" s="5">
        <v>0.29413083697781045</v>
      </c>
      <c r="N9" s="12">
        <v>18.957869108926094</v>
      </c>
      <c r="O9" s="13">
        <v>176.71625824973432</v>
      </c>
      <c r="P9" s="5">
        <v>57.65461034432991</v>
      </c>
      <c r="Q9" s="5">
        <v>5.4199573704997004</v>
      </c>
      <c r="R9" s="5">
        <v>11.782871488934509</v>
      </c>
      <c r="S9" s="5">
        <v>16.366162554764426</v>
      </c>
      <c r="T9" s="12">
        <f t="shared" si="0"/>
        <v>91.223601758528545</v>
      </c>
      <c r="U9" s="5">
        <v>246.87874296276576</v>
      </c>
      <c r="V9" s="5">
        <v>140.93688976192951</v>
      </c>
      <c r="W9" s="12">
        <f t="shared" si="1"/>
        <v>387.81563272469526</v>
      </c>
      <c r="X9" s="12">
        <v>482.56995056417281</v>
      </c>
      <c r="Y9" s="12">
        <v>273.00909352479476</v>
      </c>
      <c r="Z9" s="5">
        <v>65.659719684893076</v>
      </c>
      <c r="AA9" s="5">
        <v>360.60774929916118</v>
      </c>
      <c r="AB9" s="5">
        <v>247.99489293396707</v>
      </c>
      <c r="AC9" s="12">
        <f t="shared" si="2"/>
        <v>674.26236191802138</v>
      </c>
      <c r="AD9" s="5">
        <v>185.68589496461874</v>
      </c>
      <c r="AE9" s="5">
        <v>2.4413742909739806</v>
      </c>
      <c r="AF9" s="5">
        <v>168.19537527795839</v>
      </c>
      <c r="AG9" s="5">
        <v>146.68249849900641</v>
      </c>
      <c r="AH9" s="5">
        <v>86.472080676560992</v>
      </c>
      <c r="AI9" s="5">
        <v>21.15356692053458</v>
      </c>
      <c r="AJ9" s="5">
        <v>36.319807659137403</v>
      </c>
      <c r="AK9" s="12">
        <f t="shared" si="3"/>
        <v>646.95059828879039</v>
      </c>
      <c r="AL9" s="6">
        <v>3946.9188658127614</v>
      </c>
      <c r="AM9" s="6">
        <v>368.94432018257731</v>
      </c>
      <c r="AN9" s="6">
        <v>4315.8631859953393</v>
      </c>
      <c r="AO9" s="7">
        <v>3.9166063713649391E-2</v>
      </c>
    </row>
    <row r="10" spans="1:41" x14ac:dyDescent="0.25">
      <c r="A10" s="24" t="s">
        <v>51</v>
      </c>
      <c r="B10" s="25" t="s">
        <v>56</v>
      </c>
      <c r="C10" s="4" t="s">
        <v>34</v>
      </c>
      <c r="D10" s="5">
        <v>0</v>
      </c>
      <c r="E10" s="5">
        <v>1425.5139460415191</v>
      </c>
      <c r="F10" s="5">
        <v>104.82357572362466</v>
      </c>
      <c r="G10" s="5">
        <v>3.9456237874683744</v>
      </c>
      <c r="H10" s="5">
        <v>0</v>
      </c>
      <c r="I10" s="12">
        <v>1534.283145552612</v>
      </c>
      <c r="J10" s="5">
        <v>0</v>
      </c>
      <c r="K10" s="5">
        <v>0</v>
      </c>
      <c r="L10" s="5">
        <v>1.3411027837696818</v>
      </c>
      <c r="M10" s="5">
        <v>0</v>
      </c>
      <c r="N10" s="12">
        <v>1.3411027837696818</v>
      </c>
      <c r="O10" s="13">
        <v>195.17222880043167</v>
      </c>
      <c r="P10" s="5">
        <v>86.601613973035242</v>
      </c>
      <c r="Q10" s="5">
        <v>8.4068910583579548</v>
      </c>
      <c r="R10" s="5">
        <v>51.653469128191041</v>
      </c>
      <c r="S10" s="5">
        <v>16.141683868518935</v>
      </c>
      <c r="T10" s="12">
        <f t="shared" si="0"/>
        <v>162.80365802810317</v>
      </c>
      <c r="U10" s="5">
        <v>418.69761309424229</v>
      </c>
      <c r="V10" s="5">
        <v>340.38525684654445</v>
      </c>
      <c r="W10" s="12">
        <f t="shared" si="1"/>
        <v>759.08286994078674</v>
      </c>
      <c r="X10" s="12">
        <v>878.86939380833326</v>
      </c>
      <c r="Y10" s="12">
        <v>568.86936505918493</v>
      </c>
      <c r="Z10" s="5">
        <v>92.465161486234265</v>
      </c>
      <c r="AA10" s="5">
        <v>350.48810599512115</v>
      </c>
      <c r="AB10" s="5">
        <v>413.60663347843456</v>
      </c>
      <c r="AC10" s="12">
        <f t="shared" si="2"/>
        <v>856.55990095978996</v>
      </c>
      <c r="AD10" s="5">
        <v>126.76815678967984</v>
      </c>
      <c r="AE10" s="5">
        <v>30.134892308913447</v>
      </c>
      <c r="AF10" s="5">
        <v>374.18387557941168</v>
      </c>
      <c r="AG10" s="5">
        <v>257.21271352451413</v>
      </c>
      <c r="AH10" s="5">
        <v>151.22796295524728</v>
      </c>
      <c r="AI10" s="5">
        <v>9.0220241263047409</v>
      </c>
      <c r="AJ10" s="5">
        <v>60.17026030718317</v>
      </c>
      <c r="AK10" s="12">
        <f t="shared" si="3"/>
        <v>1008.7198855912543</v>
      </c>
      <c r="AL10" s="6">
        <v>5965.7015505242662</v>
      </c>
      <c r="AM10" s="6">
        <v>557.65314104501692</v>
      </c>
      <c r="AN10" s="6">
        <v>6523.3546915692823</v>
      </c>
      <c r="AO10" s="7">
        <v>5.9198847244693938E-2</v>
      </c>
    </row>
    <row r="11" spans="1:41" x14ac:dyDescent="0.25">
      <c r="A11" s="24" t="s">
        <v>51</v>
      </c>
      <c r="B11" s="25" t="s">
        <v>53</v>
      </c>
      <c r="C11" s="4" t="s">
        <v>35</v>
      </c>
      <c r="D11" s="5">
        <v>18.34898093997543</v>
      </c>
      <c r="E11" s="5">
        <v>68.613130798070173</v>
      </c>
      <c r="F11" s="5">
        <v>408.7597511805368</v>
      </c>
      <c r="G11" s="5">
        <v>0.84430489644939211</v>
      </c>
      <c r="H11" s="5">
        <v>0</v>
      </c>
      <c r="I11" s="12">
        <v>496.5661678150318</v>
      </c>
      <c r="J11" s="5">
        <v>0</v>
      </c>
      <c r="K11" s="5">
        <v>0</v>
      </c>
      <c r="L11" s="5">
        <v>4.3216111842381757</v>
      </c>
      <c r="M11" s="5">
        <v>458.54037418500695</v>
      </c>
      <c r="N11" s="12">
        <v>462.86198536924513</v>
      </c>
      <c r="O11" s="13">
        <v>10834.879000000001</v>
      </c>
      <c r="P11" s="5">
        <v>1139.3373902218641</v>
      </c>
      <c r="Q11" s="5">
        <v>227.83586971201129</v>
      </c>
      <c r="R11" s="5">
        <v>468.25165556403954</v>
      </c>
      <c r="S11" s="5">
        <v>425.37268422545253</v>
      </c>
      <c r="T11" s="12">
        <f t="shared" si="0"/>
        <v>2260.7975997233675</v>
      </c>
      <c r="U11" s="5">
        <v>3515.3510248848556</v>
      </c>
      <c r="V11" s="5">
        <v>4866.7681499242244</v>
      </c>
      <c r="W11" s="12">
        <f t="shared" si="1"/>
        <v>8382.1191748090805</v>
      </c>
      <c r="X11" s="12">
        <v>10281.33890752582</v>
      </c>
      <c r="Y11" s="12">
        <v>4526.0953381466334</v>
      </c>
      <c r="Z11" s="5">
        <v>5683.6656807495756</v>
      </c>
      <c r="AA11" s="5">
        <v>6015.3706797706636</v>
      </c>
      <c r="AB11" s="5">
        <v>6525.3348777423926</v>
      </c>
      <c r="AC11" s="12">
        <f t="shared" si="2"/>
        <v>18224.371238262633</v>
      </c>
      <c r="AD11" s="5">
        <v>4161.7316449740301</v>
      </c>
      <c r="AE11" s="5">
        <v>2376.192630108947</v>
      </c>
      <c r="AF11" s="5">
        <v>1396.2729514970276</v>
      </c>
      <c r="AG11" s="5">
        <v>1717.003880097715</v>
      </c>
      <c r="AH11" s="5">
        <v>866.40199423849481</v>
      </c>
      <c r="AI11" s="5">
        <v>137.56972722733866</v>
      </c>
      <c r="AJ11" s="5">
        <v>587.25705807036206</v>
      </c>
      <c r="AK11" s="12">
        <f t="shared" si="3"/>
        <v>11242.429886213915</v>
      </c>
      <c r="AL11" s="6">
        <v>66711.459297865717</v>
      </c>
      <c r="AM11" s="6">
        <v>6235.9564094992875</v>
      </c>
      <c r="AN11" s="6">
        <v>72947.415707365013</v>
      </c>
      <c r="AO11" s="7">
        <v>0.66199112627380952</v>
      </c>
    </row>
    <row r="12" spans="1:41" x14ac:dyDescent="0.25">
      <c r="A12" s="24" t="s">
        <v>51</v>
      </c>
      <c r="B12" s="24"/>
      <c r="C12" s="8" t="s">
        <v>36</v>
      </c>
      <c r="D12" s="9">
        <v>875.99999999999966</v>
      </c>
      <c r="E12" s="9">
        <v>3461.9999999999995</v>
      </c>
      <c r="F12" s="9">
        <v>2028</v>
      </c>
      <c r="G12" s="9">
        <v>36.000000000000007</v>
      </c>
      <c r="H12" s="9">
        <v>0</v>
      </c>
      <c r="I12" s="10">
        <v>6401.9999999999991</v>
      </c>
      <c r="J12" s="9">
        <v>11.999999999999998</v>
      </c>
      <c r="K12" s="9">
        <v>843</v>
      </c>
      <c r="L12" s="9">
        <v>1086.9999999999998</v>
      </c>
      <c r="M12" s="9">
        <v>521</v>
      </c>
      <c r="N12" s="10">
        <v>2463</v>
      </c>
      <c r="O12" s="9">
        <v>13493</v>
      </c>
      <c r="P12" s="9">
        <v>3918.0000000000014</v>
      </c>
      <c r="Q12" s="9">
        <v>274</v>
      </c>
      <c r="R12" s="9">
        <v>611.99999999999977</v>
      </c>
      <c r="S12" s="9">
        <v>533</v>
      </c>
      <c r="T12" s="10">
        <f t="shared" si="0"/>
        <v>5337.0000000000018</v>
      </c>
      <c r="U12" s="9">
        <v>5961</v>
      </c>
      <c r="V12" s="9">
        <v>6532</v>
      </c>
      <c r="W12" s="10">
        <f t="shared" si="1"/>
        <v>12493</v>
      </c>
      <c r="X12" s="10">
        <v>14892</v>
      </c>
      <c r="Y12" s="10">
        <v>6669.9553687929492</v>
      </c>
      <c r="Z12" s="9">
        <v>6133.0000000000018</v>
      </c>
      <c r="AA12" s="9">
        <v>8344</v>
      </c>
      <c r="AB12" s="9">
        <v>8884</v>
      </c>
      <c r="AC12" s="10">
        <f t="shared" si="2"/>
        <v>23361</v>
      </c>
      <c r="AD12" s="9">
        <v>5012.0000000000018</v>
      </c>
      <c r="AE12" s="9">
        <v>2623.0000000000009</v>
      </c>
      <c r="AF12" s="9">
        <v>2661</v>
      </c>
      <c r="AG12" s="9">
        <v>2821</v>
      </c>
      <c r="AH12" s="9">
        <v>1481</v>
      </c>
      <c r="AI12" s="9">
        <v>241.99999999999994</v>
      </c>
      <c r="AJ12" s="9">
        <v>822.99257423861945</v>
      </c>
      <c r="AK12" s="10">
        <f t="shared" si="3"/>
        <v>15662.992574238622</v>
      </c>
      <c r="AL12" s="10">
        <v>100773.94794303156</v>
      </c>
      <c r="AM12" s="10">
        <v>9420.0000000000018</v>
      </c>
      <c r="AN12" s="10">
        <v>110193.94794303158</v>
      </c>
      <c r="AO12" s="23">
        <v>1</v>
      </c>
    </row>
    <row r="13" spans="1:41" x14ac:dyDescent="0.25">
      <c r="A13" s="26" t="s">
        <v>62</v>
      </c>
      <c r="B13" s="26"/>
      <c r="C13" s="26"/>
      <c r="D13" s="26"/>
      <c r="E13" s="26"/>
      <c r="F13" s="26"/>
      <c r="AO13" s="2"/>
    </row>
    <row r="14" spans="1:41" x14ac:dyDescent="0.25">
      <c r="A14" s="26" t="s">
        <v>63</v>
      </c>
      <c r="B14" s="26"/>
      <c r="C14" s="26"/>
      <c r="D14" s="26"/>
      <c r="E14" s="26"/>
      <c r="F14" s="2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PR9.4.6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DE JESUS HENAO MARIN</dc:creator>
  <cp:lastModifiedBy>JAIRO DE JESUS HENAO MARIN</cp:lastModifiedBy>
  <dcterms:created xsi:type="dcterms:W3CDTF">2017-08-02T12:35:41Z</dcterms:created>
  <dcterms:modified xsi:type="dcterms:W3CDTF">2017-08-09T16:30:55Z</dcterms:modified>
</cp:coreProperties>
</file>